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0"/>
  </bookViews>
  <sheets>
    <sheet name="Data" sheetId="1" r:id="rId1"/>
    <sheet name="Porportional_only" sheetId="2" r:id="rId2"/>
    <sheet name="Integral_only" sheetId="3" r:id="rId3"/>
    <sheet name="Derivative_only" sheetId="4" r:id="rId4"/>
    <sheet name="Full_PID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<sst xmlns="http://schemas.openxmlformats.org/spreadsheetml/2006/main" count="13" uniqueCount="13">
  <si>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Time (min)</t>
  </si>
  <si>
    <t>PV</t>
  </si>
  <si>
    <t>SP</t>
  </si>
  <si>
    <t>(error)</t>
  </si>
  <si>
    <t>(P)</t>
  </si>
  <si>
    <t>(I)</t>
  </si>
  <si>
    <t>(D)</t>
  </si>
  <si>
    <t>(m)</t>
  </si>
  <si>
    <t>Tuning constants</t>
  </si>
  <si>
    <t>K_P →</t>
  </si>
  <si>
    <t>K_I →</t>
  </si>
  <si>
    <t>K_D →</t>
  </si>
  <si>
    <t>Bias →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</si>
</sst>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.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1" fillId="0" borderId="3" xfId="0" applyFont="1" applyBorder="1" applyAlignment="1">
      <alignment horizontal="right"/>
    </xf>
    <xf numFmtId="164" fontId="0" fillId="0" borderId="4" xfId="0" applyBorder="1" applyAlignment="1">
      <alignment horizontal="center"/>
    </xf>
    <xf numFmtId="164" fontId="1" fillId="0" borderId="5" xfId="0" applyFont="1" applyBorder="1" applyAlignment="1">
      <alignment horizontal="right"/>
    </xf>
    <xf numFmtId="164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Data!$B$2:$B$32</c:f>
              <c:numCache/>
            </c:numRef>
          </c:val>
          <c:smooth val="0"/>
        </c:ser>
        <c:ser>
          <c:idx val="1"/>
          <c:order val="1"/>
          <c:tx>
            <c:strRef>
              <c:f>Data!$C$1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Data!$C$2:$C$32</c:f>
              <c:numCache/>
            </c:numRef>
          </c:val>
          <c:smooth val="0"/>
        </c:ser>
        <c:ser>
          <c:idx val="2"/>
          <c:order val="2"/>
          <c:tx>
            <c:strRef>
              <c:f>Data!$E$1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Data!$E$2:$E$32</c:f>
              <c:numCache/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Data!$B$2:$B$32</c:f>
              <c:numCache/>
            </c:numRef>
          </c:val>
          <c:smooth val="0"/>
        </c:ser>
        <c:ser>
          <c:idx val="1"/>
          <c:order val="1"/>
          <c:tx>
            <c:strRef>
              <c:f>Data!$C$1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Data!$C$2:$C$32</c:f>
              <c:numCache/>
            </c:numRef>
          </c:val>
          <c:smooth val="0"/>
        </c:ser>
        <c:ser>
          <c:idx val="2"/>
          <c:order val="2"/>
          <c:tx>
            <c:strRef>
              <c:f>Data!$F$1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Data!$F$2:$F$32</c:f>
              <c:numCache/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7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Data!$B$2:$B$32</c:f>
              <c:numCache/>
            </c:numRef>
          </c:val>
          <c:smooth val="0"/>
        </c:ser>
        <c:ser>
          <c:idx val="1"/>
          <c:order val="1"/>
          <c:tx>
            <c:strRef>
              <c:f>Data!$C$1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Data!$C$2:$C$32</c:f>
              <c:numCache/>
            </c:numRef>
          </c:val>
          <c:smooth val="0"/>
        </c:ser>
        <c:ser>
          <c:idx val="2"/>
          <c:order val="2"/>
          <c:tx>
            <c:strRef>
              <c:f>Data!$G$1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Data!$G$2:$G$32</c:f>
              <c:numCache/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7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Data!$B$2:$B$32</c:f>
              <c:numCache/>
            </c:numRef>
          </c:val>
          <c:smooth val="0"/>
        </c:ser>
        <c:ser>
          <c:idx val="1"/>
          <c:order val="1"/>
          <c:tx>
            <c:strRef>
              <c:f>Data!$C$1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Data!$C$2:$C$32</c:f>
              <c:numCache/>
            </c:numRef>
          </c:val>
          <c:smooth val="0"/>
        </c:ser>
        <c:ser>
          <c:idx val="2"/>
          <c:order val="2"/>
          <c:tx>
            <c:strRef>
              <c:f>Data!$H$1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Data!$H$2:$H$32</c:f>
              <c:numCache/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7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19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119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119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119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2" sqref="H2"/>
    </sheetView>
  </sheetViews>
  <sheetFormatPr defaultColWidth="12.57421875" defaultRowHeight="12.75"/>
  <cols>
    <col min="1" max="16384" width="11.57421875" style="0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2" t="s">
        <v>8</v>
      </c>
      <c r="K1" s="3"/>
    </row>
    <row r="2" spans="1:11" ht="14.25">
      <c r="A2" s="4">
        <v>0</v>
      </c>
      <c r="B2">
        <v>50</v>
      </c>
      <c r="C2">
        <v>50</v>
      </c>
      <c r="D2" s="4">
        <f>B2-C2</f>
        <v>0</v>
      </c>
      <c r="E2" s="4">
        <f>$K$2*D2</f>
        <v>0</v>
      </c>
      <c r="F2">
        <v>0</v>
      </c>
      <c r="G2">
        <v>0</v>
      </c>
      <c r="H2" s="4">
        <f>$K$5+E2+F2+G2</f>
        <v>50</v>
      </c>
      <c r="J2" s="5" t="s">
        <v>9</v>
      </c>
      <c r="K2" s="6">
        <v>1</v>
      </c>
    </row>
    <row r="3" spans="1:11" ht="14.25">
      <c r="A3" s="4">
        <v>1</v>
      </c>
      <c r="B3">
        <v>50</v>
      </c>
      <c r="C3">
        <v>50</v>
      </c>
      <c r="D3" s="4">
        <f>B3-C3</f>
        <v>0</v>
      </c>
      <c r="E3" s="4">
        <f>$K$2*D3</f>
        <v>0</v>
      </c>
      <c r="F3" s="4">
        <f>$K$3*(D3*(A3-A2))+F2</f>
        <v>0</v>
      </c>
      <c r="G3" s="4">
        <f>$K$4*((D3-D2)/(A3-A2))</f>
        <v>0</v>
      </c>
      <c r="H3" s="4">
        <f>$K$5+E3+F3+G3</f>
        <v>50</v>
      </c>
      <c r="J3" s="5" t="s">
        <v>10</v>
      </c>
      <c r="K3" s="6">
        <v>0.5</v>
      </c>
    </row>
    <row r="4" spans="1:11" ht="14.25">
      <c r="A4" s="4">
        <v>2</v>
      </c>
      <c r="B4">
        <v>50</v>
      </c>
      <c r="C4">
        <v>50</v>
      </c>
      <c r="D4" s="4">
        <f>B4-C4</f>
        <v>0</v>
      </c>
      <c r="E4" s="4">
        <f>$K$2*D4</f>
        <v>0</v>
      </c>
      <c r="F4" s="4">
        <f>$K$3*(D4*(A4-A3))+F3</f>
        <v>0</v>
      </c>
      <c r="G4" s="4">
        <f>$K$4*((D4-D3)/(A4-A3))</f>
        <v>0</v>
      </c>
      <c r="H4" s="4">
        <f>$K$5+E4+F4+G4</f>
        <v>50</v>
      </c>
      <c r="J4" s="5" t="s">
        <v>11</v>
      </c>
      <c r="K4" s="6">
        <v>2</v>
      </c>
    </row>
    <row r="5" spans="1:11" ht="14.25">
      <c r="A5" s="4">
        <v>3</v>
      </c>
      <c r="B5">
        <v>50</v>
      </c>
      <c r="C5">
        <v>50</v>
      </c>
      <c r="D5" s="4">
        <f>B5-C5</f>
        <v>0</v>
      </c>
      <c r="E5" s="4">
        <f>$K$2*D5</f>
        <v>0</v>
      </c>
      <c r="F5" s="4">
        <f>$K$3*(D5*(A5-A4))+F4</f>
        <v>0</v>
      </c>
      <c r="G5" s="4">
        <f>$K$4*((D5-D4)/(A5-A4))</f>
        <v>0</v>
      </c>
      <c r="H5" s="4">
        <f>$K$5+E5+F5+G5</f>
        <v>50</v>
      </c>
      <c r="J5" s="7" t="s">
        <v>12</v>
      </c>
      <c r="K5" s="8">
        <v>50</v>
      </c>
    </row>
    <row r="6" spans="1:8" ht="14.25">
      <c r="A6" s="4">
        <v>4</v>
      </c>
      <c r="B6">
        <v>50</v>
      </c>
      <c r="C6">
        <v>50</v>
      </c>
      <c r="D6" s="4">
        <f>B6-C6</f>
        <v>0</v>
      </c>
      <c r="E6" s="4">
        <f>$K$2*D6</f>
        <v>0</v>
      </c>
      <c r="F6" s="4">
        <f>$K$3*(D6*(A6-A5))+F5</f>
        <v>0</v>
      </c>
      <c r="G6" s="4">
        <f>$K$4*((D6-D5)/(A6-A5))</f>
        <v>0</v>
      </c>
      <c r="H6" s="4">
        <f>$K$5+E6+F6+G6</f>
        <v>50</v>
      </c>
    </row>
    <row r="7" spans="1:8" ht="14.25">
      <c r="A7" s="4">
        <v>5</v>
      </c>
      <c r="B7">
        <v>50</v>
      </c>
      <c r="C7">
        <v>50</v>
      </c>
      <c r="D7" s="4">
        <f>B7-C7</f>
        <v>0</v>
      </c>
      <c r="E7" s="4">
        <f>$K$2*D7</f>
        <v>0</v>
      </c>
      <c r="F7" s="4">
        <f>$K$3*(D7*(A7-A6))+F6</f>
        <v>0</v>
      </c>
      <c r="G7" s="4">
        <f>$K$4*((D7-D6)/(A7-A6))</f>
        <v>0</v>
      </c>
      <c r="H7" s="4">
        <f>$K$5+E7+F7+G7</f>
        <v>50</v>
      </c>
    </row>
    <row r="8" spans="1:8" ht="14.25">
      <c r="A8" s="4">
        <v>6</v>
      </c>
      <c r="B8">
        <v>50</v>
      </c>
      <c r="C8">
        <v>50</v>
      </c>
      <c r="D8" s="4">
        <f>B8-C8</f>
        <v>0</v>
      </c>
      <c r="E8" s="4">
        <f>$K$2*D8</f>
        <v>0</v>
      </c>
      <c r="F8" s="4">
        <f>$K$3*(D8*(A8-A7))+F7</f>
        <v>0</v>
      </c>
      <c r="G8" s="4">
        <f>$K$4*((D8-D7)/(A8-A7))</f>
        <v>0</v>
      </c>
      <c r="H8" s="4">
        <f>$K$5+E8+F8+G8</f>
        <v>50</v>
      </c>
    </row>
    <row r="9" spans="1:8" ht="14.25">
      <c r="A9" s="4">
        <v>7</v>
      </c>
      <c r="B9">
        <v>50</v>
      </c>
      <c r="C9">
        <v>50</v>
      </c>
      <c r="D9" s="4">
        <f>B9-C9</f>
        <v>0</v>
      </c>
      <c r="E9" s="4">
        <f>$K$2*D9</f>
        <v>0</v>
      </c>
      <c r="F9" s="4">
        <f>$K$3*(D9*(A9-A8))+F8</f>
        <v>0</v>
      </c>
      <c r="G9" s="4">
        <f>$K$4*((D9-D8)/(A9-A8))</f>
        <v>0</v>
      </c>
      <c r="H9" s="4">
        <f>$K$5+E9+F9+G9</f>
        <v>50</v>
      </c>
    </row>
    <row r="10" spans="1:8" ht="14.25">
      <c r="A10" s="4">
        <v>8</v>
      </c>
      <c r="B10">
        <v>70</v>
      </c>
      <c r="C10">
        <v>50</v>
      </c>
      <c r="D10" s="4">
        <f>B10-C10</f>
        <v>20</v>
      </c>
      <c r="E10" s="4">
        <f>$K$2*D10</f>
        <v>20</v>
      </c>
      <c r="F10" s="4">
        <f>$K$3*(D10*(A10-A9))+F9</f>
        <v>10</v>
      </c>
      <c r="G10" s="4">
        <f>$K$4*((D10-D9)/(A10-A9))</f>
        <v>40</v>
      </c>
      <c r="H10" s="4">
        <f>$K$5+E10+F10+G10</f>
        <v>120</v>
      </c>
    </row>
    <row r="11" spans="1:8" ht="14.25">
      <c r="A11" s="4">
        <v>9</v>
      </c>
      <c r="B11">
        <v>70</v>
      </c>
      <c r="C11">
        <v>50</v>
      </c>
      <c r="D11" s="4">
        <f>B11-C11</f>
        <v>20</v>
      </c>
      <c r="E11" s="4">
        <f>$K$2*D11</f>
        <v>20</v>
      </c>
      <c r="F11" s="4">
        <f>$K$3*(D11*(A11-A10))+F10</f>
        <v>20</v>
      </c>
      <c r="G11" s="4">
        <f>$K$4*((D11-D10)/(A11-A10))</f>
        <v>0</v>
      </c>
      <c r="H11" s="4">
        <f>$K$5+E11+F11+G11</f>
        <v>90</v>
      </c>
    </row>
    <row r="12" spans="1:8" ht="14.25">
      <c r="A12" s="4">
        <v>10</v>
      </c>
      <c r="B12">
        <v>70</v>
      </c>
      <c r="C12">
        <v>50</v>
      </c>
      <c r="D12" s="4">
        <f>B12-C12</f>
        <v>20</v>
      </c>
      <c r="E12" s="4">
        <f>$K$2*D12</f>
        <v>20</v>
      </c>
      <c r="F12" s="4">
        <f>$K$3*(D12*(A12-A11))+F11</f>
        <v>30</v>
      </c>
      <c r="G12" s="4">
        <f>$K$4*((D12-D11)/(A12-A11))</f>
        <v>0</v>
      </c>
      <c r="H12" s="4">
        <f>$K$5+E12+F12+G12</f>
        <v>100</v>
      </c>
    </row>
    <row r="13" spans="1:8" ht="14.25">
      <c r="A13" s="4">
        <v>11</v>
      </c>
      <c r="B13">
        <v>70</v>
      </c>
      <c r="C13">
        <v>50</v>
      </c>
      <c r="D13" s="4">
        <f>B13-C13</f>
        <v>20</v>
      </c>
      <c r="E13" s="4">
        <f>$K$2*D13</f>
        <v>20</v>
      </c>
      <c r="F13" s="4">
        <f>$K$3*(D13*(A13-A12))+F12</f>
        <v>40</v>
      </c>
      <c r="G13" s="4">
        <f>$K$4*((D13-D12)/(A13-A12))</f>
        <v>0</v>
      </c>
      <c r="H13" s="4">
        <f>$K$5+E13+F13+G13</f>
        <v>110</v>
      </c>
    </row>
    <row r="14" spans="1:8" ht="14.25">
      <c r="A14" s="4">
        <v>12</v>
      </c>
      <c r="B14">
        <v>70</v>
      </c>
      <c r="C14">
        <v>50</v>
      </c>
      <c r="D14" s="4">
        <f>B14-C14</f>
        <v>20</v>
      </c>
      <c r="E14" s="4">
        <f>$K$2*D14</f>
        <v>20</v>
      </c>
      <c r="F14" s="4">
        <f>$K$3*(D14*(A14-A13))+F13</f>
        <v>50</v>
      </c>
      <c r="G14" s="4">
        <f>$K$4*((D14-D13)/(A14-A13))</f>
        <v>0</v>
      </c>
      <c r="H14" s="4">
        <f>$K$5+E14+F14+G14</f>
        <v>120</v>
      </c>
    </row>
    <row r="15" spans="1:8" ht="14.25">
      <c r="A15" s="4">
        <v>13</v>
      </c>
      <c r="B15">
        <v>70</v>
      </c>
      <c r="C15">
        <v>50</v>
      </c>
      <c r="D15" s="4">
        <f>B15-C15</f>
        <v>20</v>
      </c>
      <c r="E15" s="4">
        <f>$K$2*D15</f>
        <v>20</v>
      </c>
      <c r="F15" s="4">
        <f>$K$3*(D15*(A15-A14))+F14</f>
        <v>60</v>
      </c>
      <c r="G15" s="4">
        <f>$K$4*((D15-D14)/(A15-A14))</f>
        <v>0</v>
      </c>
      <c r="H15" s="4">
        <f>$K$5+E15+F15+G15</f>
        <v>130</v>
      </c>
    </row>
    <row r="16" spans="1:8" ht="14.25">
      <c r="A16" s="4">
        <v>14</v>
      </c>
      <c r="B16">
        <v>70</v>
      </c>
      <c r="C16">
        <v>50</v>
      </c>
      <c r="D16" s="4">
        <f>B16-C16</f>
        <v>20</v>
      </c>
      <c r="E16" s="4">
        <f>$K$2*D16</f>
        <v>20</v>
      </c>
      <c r="F16" s="4">
        <f>$K$3*(D16*(A16-A15))+F15</f>
        <v>70</v>
      </c>
      <c r="G16" s="4">
        <f>$K$4*((D16-D15)/(A16-A15))</f>
        <v>0</v>
      </c>
      <c r="H16" s="4">
        <f>$K$5+E16+F16+G16</f>
        <v>140</v>
      </c>
    </row>
    <row r="17" spans="1:8" ht="14.25">
      <c r="A17" s="4">
        <v>15</v>
      </c>
      <c r="B17">
        <v>70</v>
      </c>
      <c r="C17">
        <v>50</v>
      </c>
      <c r="D17" s="4">
        <f>B17-C17</f>
        <v>20</v>
      </c>
      <c r="E17" s="4">
        <f>$K$2*D17</f>
        <v>20</v>
      </c>
      <c r="F17" s="4">
        <f>$K$3*(D17*(A17-A16))+F16</f>
        <v>80</v>
      </c>
      <c r="G17" s="4">
        <f>$K$4*((D17-D16)/(A17-A16))</f>
        <v>0</v>
      </c>
      <c r="H17" s="4">
        <f>$K$5+E17+F17+G17</f>
        <v>150</v>
      </c>
    </row>
    <row r="18" spans="1:8" ht="14.25">
      <c r="A18" s="4">
        <v>16</v>
      </c>
      <c r="B18">
        <v>40</v>
      </c>
      <c r="C18">
        <v>50</v>
      </c>
      <c r="D18" s="4">
        <f>B18-C18</f>
        <v>-10</v>
      </c>
      <c r="E18" s="4">
        <f>$K$2*D18</f>
        <v>-10</v>
      </c>
      <c r="F18" s="4">
        <f>$K$3*(D18*(A18-A17))+F17</f>
        <v>75</v>
      </c>
      <c r="G18" s="4">
        <f>$K$4*((D18-D17)/(A18-A17))</f>
        <v>-60</v>
      </c>
      <c r="H18" s="4">
        <f>$K$5+E18+F18+G18</f>
        <v>55</v>
      </c>
    </row>
    <row r="19" spans="1:8" ht="14.25">
      <c r="A19" s="4">
        <v>17</v>
      </c>
      <c r="B19">
        <v>40</v>
      </c>
      <c r="C19">
        <v>50</v>
      </c>
      <c r="D19" s="4">
        <f>B19-C19</f>
        <v>-10</v>
      </c>
      <c r="E19" s="4">
        <f>$K$2*D19</f>
        <v>-10</v>
      </c>
      <c r="F19" s="4">
        <f>$K$3*(D19*(A19-A18))+F18</f>
        <v>70</v>
      </c>
      <c r="G19" s="4">
        <f>$K$4*((D19-D18)/(A19-A18))</f>
        <v>0</v>
      </c>
      <c r="H19" s="4">
        <f>$K$5+E19+F19+G19</f>
        <v>110</v>
      </c>
    </row>
    <row r="20" spans="1:8" ht="14.25">
      <c r="A20" s="4">
        <v>18</v>
      </c>
      <c r="B20">
        <v>40</v>
      </c>
      <c r="C20">
        <v>50</v>
      </c>
      <c r="D20" s="4">
        <f>B20-C20</f>
        <v>-10</v>
      </c>
      <c r="E20" s="4">
        <f>$K$2*D20</f>
        <v>-10</v>
      </c>
      <c r="F20" s="4">
        <f>$K$3*(D20*(A20-A19))+F19</f>
        <v>65</v>
      </c>
      <c r="G20" s="4">
        <f>$K$4*((D20-D19)/(A20-A19))</f>
        <v>0</v>
      </c>
      <c r="H20" s="4">
        <f>$K$5+E20+F20+G20</f>
        <v>105</v>
      </c>
    </row>
    <row r="21" spans="1:8" ht="14.25">
      <c r="A21" s="4">
        <v>19</v>
      </c>
      <c r="B21">
        <v>40</v>
      </c>
      <c r="C21">
        <v>50</v>
      </c>
      <c r="D21" s="4">
        <f>B21-C21</f>
        <v>-10</v>
      </c>
      <c r="E21" s="4">
        <f>$K$2*D21</f>
        <v>-10</v>
      </c>
      <c r="F21" s="4">
        <f>$K$3*(D21*(A21-A20))+F20</f>
        <v>60</v>
      </c>
      <c r="G21" s="4">
        <f>$K$4*((D21-D20)/(A21-A20))</f>
        <v>0</v>
      </c>
      <c r="H21" s="4">
        <f>$K$5+E21+F21+G21</f>
        <v>100</v>
      </c>
    </row>
    <row r="22" spans="1:8" ht="14.25">
      <c r="A22" s="4">
        <v>20</v>
      </c>
      <c r="B22">
        <v>40</v>
      </c>
      <c r="C22">
        <v>50</v>
      </c>
      <c r="D22" s="4">
        <f>B22-C22</f>
        <v>-10</v>
      </c>
      <c r="E22" s="4">
        <f>$K$2*D22</f>
        <v>-10</v>
      </c>
      <c r="F22" s="4">
        <f>$K$3*(D22*(A22-A21))+F21</f>
        <v>55</v>
      </c>
      <c r="G22" s="4">
        <f>$K$4*((D22-D21)/(A22-A21))</f>
        <v>0</v>
      </c>
      <c r="H22" s="4">
        <f>$K$5+E22+F22+G22</f>
        <v>95</v>
      </c>
    </row>
    <row r="23" spans="1:8" ht="14.25">
      <c r="A23" s="4">
        <v>21</v>
      </c>
      <c r="B23">
        <v>40</v>
      </c>
      <c r="C23">
        <v>50</v>
      </c>
      <c r="D23" s="4">
        <f>B23-C23</f>
        <v>-10</v>
      </c>
      <c r="E23" s="4">
        <f>$K$2*D23</f>
        <v>-10</v>
      </c>
      <c r="F23" s="4">
        <f>$K$3*(D23*(A23-A22))+F22</f>
        <v>50</v>
      </c>
      <c r="G23" s="4">
        <f>$K$4*((D23-D22)/(A23-A22))</f>
        <v>0</v>
      </c>
      <c r="H23" s="4">
        <f>$K$5+E23+F23+G23</f>
        <v>90</v>
      </c>
    </row>
    <row r="24" spans="1:8" ht="14.25">
      <c r="A24" s="4">
        <v>22</v>
      </c>
      <c r="B24">
        <v>40</v>
      </c>
      <c r="C24">
        <v>50</v>
      </c>
      <c r="D24" s="4">
        <f>B24-C24</f>
        <v>-10</v>
      </c>
      <c r="E24" s="4">
        <f>$K$2*D24</f>
        <v>-10</v>
      </c>
      <c r="F24" s="4">
        <f>$K$3*(D24*(A24-A23))+F23</f>
        <v>45</v>
      </c>
      <c r="G24" s="4">
        <f>$K$4*((D24-D23)/(A24-A23))</f>
        <v>0</v>
      </c>
      <c r="H24" s="4">
        <f>$K$5+E24+F24+G24</f>
        <v>85</v>
      </c>
    </row>
    <row r="25" spans="1:8" ht="14.25">
      <c r="A25" s="4">
        <v>23</v>
      </c>
      <c r="B25">
        <v>40</v>
      </c>
      <c r="C25">
        <v>50</v>
      </c>
      <c r="D25" s="4">
        <f>B25-C25</f>
        <v>-10</v>
      </c>
      <c r="E25" s="4">
        <f>$K$2*D25</f>
        <v>-10</v>
      </c>
      <c r="F25" s="4">
        <f>$K$3*(D25*(A25-A24))+F24</f>
        <v>40</v>
      </c>
      <c r="G25" s="4">
        <f>$K$4*((D25-D24)/(A25-A24))</f>
        <v>0</v>
      </c>
      <c r="H25" s="4">
        <f>$K$5+E25+F25+G25</f>
        <v>80</v>
      </c>
    </row>
    <row r="26" spans="1:8" ht="14.25">
      <c r="A26" s="4">
        <v>24</v>
      </c>
      <c r="B26">
        <v>40</v>
      </c>
      <c r="C26">
        <v>49</v>
      </c>
      <c r="D26" s="4">
        <f>B26-C26</f>
        <v>-9</v>
      </c>
      <c r="E26" s="4">
        <f>$K$2*D26</f>
        <v>-9</v>
      </c>
      <c r="F26" s="4">
        <f>$K$3*(D26*(A26-A25))+F25</f>
        <v>35.5</v>
      </c>
      <c r="G26" s="4">
        <f>$K$4*((D26-D25)/(A26-A25))</f>
        <v>2</v>
      </c>
      <c r="H26" s="4">
        <f>$K$5+E26+F26+G26</f>
        <v>78.5</v>
      </c>
    </row>
    <row r="27" spans="1:8" ht="14.25">
      <c r="A27" s="4">
        <v>25</v>
      </c>
      <c r="B27">
        <v>40</v>
      </c>
      <c r="C27">
        <v>48</v>
      </c>
      <c r="D27" s="4">
        <f>B27-C27</f>
        <v>-8</v>
      </c>
      <c r="E27" s="4">
        <f>$K$2*D27</f>
        <v>-8</v>
      </c>
      <c r="F27" s="4">
        <f>$K$3*(D27*(A27-A26))+F26</f>
        <v>31.5</v>
      </c>
      <c r="G27" s="4">
        <f>$K$4*((D27-D26)/(A27-A26))</f>
        <v>2</v>
      </c>
      <c r="H27" s="4">
        <f>$K$5+E27+F27+G27</f>
        <v>75.5</v>
      </c>
    </row>
    <row r="28" spans="1:8" ht="14.25">
      <c r="A28" s="4">
        <v>26</v>
      </c>
      <c r="B28">
        <v>40</v>
      </c>
      <c r="C28">
        <v>47</v>
      </c>
      <c r="D28" s="4">
        <f>B28-C28</f>
        <v>-7</v>
      </c>
      <c r="E28" s="4">
        <f>$K$2*D28</f>
        <v>-7</v>
      </c>
      <c r="F28" s="4">
        <f>$K$3*(D28*(A28-A27))+F27</f>
        <v>28</v>
      </c>
      <c r="G28" s="4">
        <f>$K$4*((D28-D27)/(A28-A27))</f>
        <v>2</v>
      </c>
      <c r="H28" s="4">
        <f>$K$5+E28+F28+G28</f>
        <v>73</v>
      </c>
    </row>
    <row r="29" spans="1:8" ht="14.25">
      <c r="A29" s="4">
        <v>27</v>
      </c>
      <c r="B29">
        <v>40</v>
      </c>
      <c r="C29">
        <v>46</v>
      </c>
      <c r="D29" s="4">
        <f>B29-C29</f>
        <v>-6</v>
      </c>
      <c r="E29" s="4">
        <f>$K$2*D29</f>
        <v>-6</v>
      </c>
      <c r="F29" s="4">
        <f>$K$3*(D29*(A29-A28))+F28</f>
        <v>25</v>
      </c>
      <c r="G29" s="4">
        <f>$K$4*((D29-D28)/(A29-A28))</f>
        <v>2</v>
      </c>
      <c r="H29" s="4">
        <f>$K$5+E29+F29+G29</f>
        <v>71</v>
      </c>
    </row>
    <row r="30" spans="1:8" ht="14.25">
      <c r="A30" s="4">
        <v>28</v>
      </c>
      <c r="B30">
        <v>40</v>
      </c>
      <c r="C30">
        <v>45</v>
      </c>
      <c r="D30" s="4">
        <f>B30-C30</f>
        <v>-5</v>
      </c>
      <c r="E30" s="4">
        <f>$K$2*D30</f>
        <v>-5</v>
      </c>
      <c r="F30" s="4">
        <f>$K$3*(D30*(A30-A29))+F29</f>
        <v>22.5</v>
      </c>
      <c r="G30" s="4">
        <f>$K$4*((D30-D29)/(A30-A29))</f>
        <v>2</v>
      </c>
      <c r="H30" s="4">
        <f>$K$5+E30+F30+G30</f>
        <v>69.5</v>
      </c>
    </row>
    <row r="31" spans="1:8" ht="14.25">
      <c r="A31" s="4">
        <v>29</v>
      </c>
      <c r="B31">
        <v>40</v>
      </c>
      <c r="C31">
        <v>45</v>
      </c>
      <c r="D31" s="4">
        <f>B31-C31</f>
        <v>-5</v>
      </c>
      <c r="E31" s="4">
        <f>$K$2*D31</f>
        <v>-5</v>
      </c>
      <c r="F31" s="4">
        <f>$K$3*(D31*(A31-A30))+F30</f>
        <v>20</v>
      </c>
      <c r="G31" s="4">
        <f>$K$4*((D31-D30)/(A31-A30))</f>
        <v>0</v>
      </c>
      <c r="H31" s="4">
        <f>$K$5+E31+F31+G31</f>
        <v>65</v>
      </c>
    </row>
    <row r="32" spans="1:8" ht="14.25">
      <c r="A32" s="4">
        <v>30</v>
      </c>
      <c r="B32">
        <v>40</v>
      </c>
      <c r="C32">
        <v>45</v>
      </c>
      <c r="D32" s="4">
        <f>B32-C32</f>
        <v>-5</v>
      </c>
      <c r="E32" s="4">
        <f>$K$2*D32</f>
        <v>-5</v>
      </c>
      <c r="F32" s="4">
        <f>$K$3*(D32*(A32-A31))+F31</f>
        <v>17.5</v>
      </c>
      <c r="G32" s="4">
        <f>$K$4*((D32-D31)/(A32-A31))</f>
        <v>0</v>
      </c>
      <c r="H32" s="4">
        <f>$K$5+E32+F32+G32</f>
        <v>62.5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3" sqref="N33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/>
  <dcterms:created xsi:type="dcterms:W3CDTF">2008-11-11T19:22:32Z</dcterms:created>
  <cp:category/>
  <cp:version/>
  <cp:contentType/>
  <cp:contentStatus/>
</cp:coreProperties>
</file>